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8315" windowHeight="8490"/>
  </bookViews>
  <sheets>
    <sheet name="集計とグラフ" sheetId="1" r:id="rId1"/>
    <sheet name="平均との差" sheetId="2" r:id="rId2"/>
  </sheets>
  <calcPr calcId="125725"/>
</workbook>
</file>

<file path=xl/calcChain.xml><?xml version="1.0" encoding="utf-8"?>
<calcChain xmlns="http://schemas.openxmlformats.org/spreadsheetml/2006/main">
  <c r="N5" i="2"/>
  <c r="N6"/>
  <c r="N8"/>
  <c r="N9"/>
  <c r="N10"/>
  <c r="N11"/>
  <c r="N12"/>
  <c r="N13"/>
  <c r="N15"/>
  <c r="N16"/>
  <c r="N17"/>
  <c r="N18"/>
  <c r="N19"/>
  <c r="N20"/>
  <c r="N22"/>
  <c r="N4"/>
  <c r="L5"/>
  <c r="L6"/>
  <c r="L8"/>
  <c r="L9"/>
  <c r="L10"/>
  <c r="L11"/>
  <c r="L12"/>
  <c r="L13"/>
  <c r="L15"/>
  <c r="L16"/>
  <c r="L17"/>
  <c r="L18"/>
  <c r="L19"/>
  <c r="L20"/>
  <c r="L22"/>
  <c r="L4"/>
  <c r="K5"/>
  <c r="K6"/>
  <c r="K8"/>
  <c r="K9"/>
  <c r="K10"/>
  <c r="K11"/>
  <c r="K12"/>
  <c r="K13"/>
  <c r="K15"/>
  <c r="K16"/>
  <c r="K17"/>
  <c r="K18"/>
  <c r="K19"/>
  <c r="K20"/>
  <c r="K4"/>
  <c r="J5"/>
  <c r="J6"/>
  <c r="J8"/>
  <c r="J9"/>
  <c r="J10"/>
  <c r="J11"/>
  <c r="J12"/>
  <c r="J13"/>
  <c r="J15"/>
  <c r="J16"/>
  <c r="J17"/>
  <c r="J18"/>
  <c r="J19"/>
  <c r="J20"/>
  <c r="J22"/>
  <c r="J4"/>
  <c r="H5"/>
  <c r="H6"/>
  <c r="H8"/>
  <c r="H9"/>
  <c r="H10"/>
  <c r="H11"/>
  <c r="H12"/>
  <c r="H13"/>
  <c r="H15"/>
  <c r="H16"/>
  <c r="H17"/>
  <c r="H18"/>
  <c r="H19"/>
  <c r="H20"/>
  <c r="H22"/>
  <c r="H4"/>
  <c r="F5"/>
  <c r="F6"/>
  <c r="F8"/>
  <c r="F9"/>
  <c r="M9" s="1"/>
  <c r="F10"/>
  <c r="F11"/>
  <c r="M11" s="1"/>
  <c r="F12"/>
  <c r="F13"/>
  <c r="M13" s="1"/>
  <c r="F15"/>
  <c r="F16"/>
  <c r="F17"/>
  <c r="F18"/>
  <c r="F19"/>
  <c r="F20"/>
  <c r="F22"/>
  <c r="F4"/>
  <c r="D5"/>
  <c r="D6"/>
  <c r="D8"/>
  <c r="D9"/>
  <c r="D10"/>
  <c r="D11"/>
  <c r="D12"/>
  <c r="D13"/>
  <c r="D15"/>
  <c r="D16"/>
  <c r="D17"/>
  <c r="D18"/>
  <c r="D19"/>
  <c r="D20"/>
  <c r="D22"/>
  <c r="D4"/>
  <c r="I21"/>
  <c r="I22" s="1"/>
  <c r="G21"/>
  <c r="G22" s="1"/>
  <c r="E21"/>
  <c r="E22" s="1"/>
  <c r="C21"/>
  <c r="M20"/>
  <c r="M19"/>
  <c r="M18"/>
  <c r="M17"/>
  <c r="M16"/>
  <c r="M15"/>
  <c r="M12"/>
  <c r="M10"/>
  <c r="M8"/>
  <c r="M6"/>
  <c r="M5"/>
  <c r="M4"/>
  <c r="H21" i="1"/>
  <c r="H22"/>
  <c r="H5"/>
  <c r="H6"/>
  <c r="H8"/>
  <c r="H9"/>
  <c r="H10"/>
  <c r="H11"/>
  <c r="H12"/>
  <c r="H13"/>
  <c r="H15"/>
  <c r="H16"/>
  <c r="H17"/>
  <c r="H18"/>
  <c r="H19"/>
  <c r="H20"/>
  <c r="H4"/>
  <c r="D22"/>
  <c r="E22"/>
  <c r="F22"/>
  <c r="G22"/>
  <c r="C22"/>
  <c r="D21"/>
  <c r="E21"/>
  <c r="F21"/>
  <c r="G21"/>
  <c r="C21"/>
  <c r="G5"/>
  <c r="G6"/>
  <c r="G8"/>
  <c r="G9"/>
  <c r="G10"/>
  <c r="G11"/>
  <c r="G12"/>
  <c r="G13"/>
  <c r="G15"/>
  <c r="G16"/>
  <c r="G17"/>
  <c r="G18"/>
  <c r="G19"/>
  <c r="G20"/>
  <c r="G4"/>
  <c r="K21" i="2" l="1"/>
  <c r="K22" s="1"/>
  <c r="C22"/>
  <c r="M22" l="1"/>
  <c r="M21"/>
</calcChain>
</file>

<file path=xl/sharedStrings.xml><?xml version="1.0" encoding="utf-8"?>
<sst xmlns="http://schemas.openxmlformats.org/spreadsheetml/2006/main" count="74" uniqueCount="24">
  <si>
    <t>令和元年　２０１９年　ラジオ体操　出席者数</t>
    <rPh sb="0" eb="1">
      <t>レイ</t>
    </rPh>
    <rPh sb="1" eb="2">
      <t>ワ</t>
    </rPh>
    <rPh sb="2" eb="4">
      <t>ガンネン</t>
    </rPh>
    <rPh sb="9" eb="10">
      <t>ネン</t>
    </rPh>
    <rPh sb="14" eb="16">
      <t>タイソウ</t>
    </rPh>
    <rPh sb="17" eb="20">
      <t>シュッセキシャ</t>
    </rPh>
    <rPh sb="20" eb="21">
      <t>スウ</t>
    </rPh>
    <phoneticPr fontId="1"/>
  </si>
  <si>
    <t>木</t>
  </si>
  <si>
    <t>木</t>
    <rPh sb="0" eb="1">
      <t>モク</t>
    </rPh>
    <phoneticPr fontId="1"/>
  </si>
  <si>
    <t>金</t>
  </si>
  <si>
    <t>金</t>
    <rPh sb="0" eb="1">
      <t>キン</t>
    </rPh>
    <phoneticPr fontId="1"/>
  </si>
  <si>
    <t>土</t>
  </si>
  <si>
    <t>日</t>
  </si>
  <si>
    <t>月</t>
  </si>
  <si>
    <t>火</t>
  </si>
  <si>
    <t>水</t>
  </si>
  <si>
    <t>第４公園</t>
    <rPh sb="0" eb="1">
      <t>ダイ</t>
    </rPh>
    <rPh sb="2" eb="4">
      <t>コウエン</t>
    </rPh>
    <phoneticPr fontId="1"/>
  </si>
  <si>
    <t>子ども</t>
    <rPh sb="0" eb="1">
      <t>コ</t>
    </rPh>
    <phoneticPr fontId="1"/>
  </si>
  <si>
    <t>大人</t>
    <rPh sb="0" eb="2">
      <t>オトナ</t>
    </rPh>
    <phoneticPr fontId="1"/>
  </si>
  <si>
    <t>第７公園</t>
    <rPh sb="0" eb="1">
      <t>ダイ</t>
    </rPh>
    <rPh sb="2" eb="4">
      <t>コウエン</t>
    </rPh>
    <phoneticPr fontId="1"/>
  </si>
  <si>
    <t>合計</t>
    <rPh sb="0" eb="2">
      <t>ゴウケイ</t>
    </rPh>
    <phoneticPr fontId="1"/>
  </si>
  <si>
    <t>平均</t>
    <rPh sb="0" eb="2">
      <t>ヘイキン</t>
    </rPh>
    <phoneticPr fontId="1"/>
  </si>
  <si>
    <t>最大値</t>
    <rPh sb="0" eb="3">
      <t>サイダイチ</t>
    </rPh>
    <phoneticPr fontId="1"/>
  </si>
  <si>
    <t>最小値</t>
    <rPh sb="0" eb="3">
      <t>サイショウチ</t>
    </rPh>
    <phoneticPr fontId="1"/>
  </si>
  <si>
    <t>総計</t>
    <rPh sb="0" eb="2">
      <t>ソウケイ</t>
    </rPh>
    <phoneticPr fontId="1"/>
  </si>
  <si>
    <t>子ども比率</t>
    <rPh sb="0" eb="1">
      <t>コ</t>
    </rPh>
    <rPh sb="3" eb="5">
      <t>ヒリツ</t>
    </rPh>
    <phoneticPr fontId="1"/>
  </si>
  <si>
    <t>(人）</t>
    <rPh sb="1" eb="2">
      <t>ニン</t>
    </rPh>
    <phoneticPr fontId="1"/>
  </si>
  <si>
    <t>（％）</t>
    <phoneticPr fontId="1"/>
  </si>
  <si>
    <t>（％）</t>
    <phoneticPr fontId="1"/>
  </si>
  <si>
    <t>平均との差</t>
    <rPh sb="0" eb="2">
      <t>ヘイキン</t>
    </rPh>
    <rPh sb="4" eb="5">
      <t>サ</t>
    </rPh>
    <phoneticPr fontId="1"/>
  </si>
</sst>
</file>

<file path=xl/styles.xml><?xml version="1.0" encoding="utf-8"?>
<styleSheet xmlns="http://schemas.openxmlformats.org/spreadsheetml/2006/main">
  <numFmts count="1">
    <numFmt numFmtId="176" formatCode="0.0_ "/>
  </numFmts>
  <fonts count="6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name val="ＭＳ 明朝"/>
      <family val="2"/>
      <charset val="128"/>
    </font>
    <font>
      <sz val="1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56" fontId="2" fillId="0" borderId="0" xfId="0" applyNumberFormat="1" applyFont="1" applyFill="1">
      <alignment vertical="center"/>
    </xf>
    <xf numFmtId="0" fontId="0" fillId="0" borderId="0" xfId="0" applyAlignment="1">
      <alignment horizontal="right" vertical="center"/>
    </xf>
    <xf numFmtId="0" fontId="0" fillId="4" borderId="0" xfId="0" applyFill="1" applyAlignment="1">
      <alignment horizontal="center" vertical="center"/>
    </xf>
    <xf numFmtId="176" fontId="0" fillId="4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176" fontId="0" fillId="0" borderId="0" xfId="0" applyNumberFormat="1">
      <alignment vertical="center"/>
    </xf>
    <xf numFmtId="0" fontId="5" fillId="0" borderId="0" xfId="0" applyFont="1" applyAlignment="1">
      <alignment horizontal="center" vertical="center"/>
    </xf>
    <xf numFmtId="176" fontId="0" fillId="5" borderId="0" xfId="0" applyNumberFormat="1" applyFill="1" applyAlignment="1">
      <alignment horizontal="center" vertical="center"/>
    </xf>
    <xf numFmtId="176" fontId="0" fillId="5" borderId="0" xfId="0" applyNumberFormat="1" applyFill="1">
      <alignment vertical="center"/>
    </xf>
    <xf numFmtId="0" fontId="0" fillId="6" borderId="0" xfId="0" applyFill="1" applyAlignment="1">
      <alignment horizontal="center" vertical="center"/>
    </xf>
    <xf numFmtId="176" fontId="0" fillId="6" borderId="0" xfId="0" applyNumberForma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0"/>
          <c:order val="0"/>
          <c:tx>
            <c:strRef>
              <c:f>集計とグラフ!$C$2:$C$3</c:f>
              <c:strCache>
                <c:ptCount val="1"/>
                <c:pt idx="0">
                  <c:v>第４公園 子ども</c:v>
                </c:pt>
              </c:strCache>
            </c:strRef>
          </c:tx>
          <c:marker>
            <c:symbol val="none"/>
          </c:marker>
          <c:cat>
            <c:multiLvlStrRef>
              <c:f>集計とグラフ!$A$4:$B$20</c:f>
              <c:multiLvlStrCache>
                <c:ptCount val="17"/>
                <c:lvl>
                  <c:pt idx="0">
                    <c:v>木</c:v>
                  </c:pt>
                  <c:pt idx="1">
                    <c:v>金</c:v>
                  </c:pt>
                  <c:pt idx="2">
                    <c:v>土</c:v>
                  </c:pt>
                  <c:pt idx="3">
                    <c:v>日</c:v>
                  </c:pt>
                  <c:pt idx="4">
                    <c:v>月</c:v>
                  </c:pt>
                  <c:pt idx="5">
                    <c:v>火</c:v>
                  </c:pt>
                  <c:pt idx="6">
                    <c:v>水</c:v>
                  </c:pt>
                  <c:pt idx="7">
                    <c:v>木</c:v>
                  </c:pt>
                  <c:pt idx="8">
                    <c:v>金</c:v>
                  </c:pt>
                  <c:pt idx="9">
                    <c:v>土</c:v>
                  </c:pt>
                  <c:pt idx="10">
                    <c:v>日</c:v>
                  </c:pt>
                  <c:pt idx="11">
                    <c:v>月</c:v>
                  </c:pt>
                  <c:pt idx="12">
                    <c:v>火</c:v>
                  </c:pt>
                  <c:pt idx="13">
                    <c:v>水</c:v>
                  </c:pt>
                  <c:pt idx="14">
                    <c:v>木</c:v>
                  </c:pt>
                  <c:pt idx="15">
                    <c:v>金</c:v>
                  </c:pt>
                  <c:pt idx="16">
                    <c:v>土</c:v>
                  </c:pt>
                </c:lvl>
                <c:lvl>
                  <c:pt idx="0">
                    <c:v>7月25日</c:v>
                  </c:pt>
                  <c:pt idx="1">
                    <c:v>7月26日</c:v>
                  </c:pt>
                  <c:pt idx="2">
                    <c:v>7月27日</c:v>
                  </c:pt>
                  <c:pt idx="3">
                    <c:v>7月28日</c:v>
                  </c:pt>
                  <c:pt idx="4">
                    <c:v>7月29日</c:v>
                  </c:pt>
                  <c:pt idx="5">
                    <c:v>7月30日</c:v>
                  </c:pt>
                  <c:pt idx="6">
                    <c:v>7月31日</c:v>
                  </c:pt>
                  <c:pt idx="7">
                    <c:v>8月1日</c:v>
                  </c:pt>
                  <c:pt idx="8">
                    <c:v>8月2日</c:v>
                  </c:pt>
                  <c:pt idx="9">
                    <c:v>8月3日</c:v>
                  </c:pt>
                  <c:pt idx="10">
                    <c:v>8月4日</c:v>
                  </c:pt>
                  <c:pt idx="11">
                    <c:v>8月5日</c:v>
                  </c:pt>
                  <c:pt idx="12">
                    <c:v>8月6日</c:v>
                  </c:pt>
                  <c:pt idx="13">
                    <c:v>8月7日</c:v>
                  </c:pt>
                  <c:pt idx="14">
                    <c:v>8月8日</c:v>
                  </c:pt>
                  <c:pt idx="15">
                    <c:v>8月9日</c:v>
                  </c:pt>
                  <c:pt idx="16">
                    <c:v>8月10日</c:v>
                  </c:pt>
                </c:lvl>
              </c:multiLvlStrCache>
            </c:multiLvlStrRef>
          </c:cat>
          <c:val>
            <c:numRef>
              <c:f>集計とグラフ!$C$4:$C$20</c:f>
              <c:numCache>
                <c:formatCode>General</c:formatCode>
                <c:ptCount val="17"/>
                <c:pt idx="0">
                  <c:v>90</c:v>
                </c:pt>
                <c:pt idx="1">
                  <c:v>80</c:v>
                </c:pt>
                <c:pt idx="2">
                  <c:v>50</c:v>
                </c:pt>
                <c:pt idx="4">
                  <c:v>75</c:v>
                </c:pt>
                <c:pt idx="5">
                  <c:v>71</c:v>
                </c:pt>
                <c:pt idx="6">
                  <c:v>73</c:v>
                </c:pt>
                <c:pt idx="7">
                  <c:v>80</c:v>
                </c:pt>
                <c:pt idx="8">
                  <c:v>78</c:v>
                </c:pt>
                <c:pt idx="9">
                  <c:v>48</c:v>
                </c:pt>
                <c:pt idx="11">
                  <c:v>57</c:v>
                </c:pt>
                <c:pt idx="12">
                  <c:v>53</c:v>
                </c:pt>
                <c:pt idx="13">
                  <c:v>58</c:v>
                </c:pt>
                <c:pt idx="14">
                  <c:v>54</c:v>
                </c:pt>
                <c:pt idx="15">
                  <c:v>51</c:v>
                </c:pt>
                <c:pt idx="16">
                  <c:v>38</c:v>
                </c:pt>
              </c:numCache>
            </c:numRef>
          </c:val>
        </c:ser>
        <c:ser>
          <c:idx val="1"/>
          <c:order val="1"/>
          <c:tx>
            <c:strRef>
              <c:f>集計とグラフ!$D$2:$D$3</c:f>
              <c:strCache>
                <c:ptCount val="1"/>
                <c:pt idx="0">
                  <c:v>第４公園 大人</c:v>
                </c:pt>
              </c:strCache>
            </c:strRef>
          </c:tx>
          <c:marker>
            <c:symbol val="none"/>
          </c:marker>
          <c:cat>
            <c:multiLvlStrRef>
              <c:f>集計とグラフ!$A$4:$B$20</c:f>
              <c:multiLvlStrCache>
                <c:ptCount val="17"/>
                <c:lvl>
                  <c:pt idx="0">
                    <c:v>木</c:v>
                  </c:pt>
                  <c:pt idx="1">
                    <c:v>金</c:v>
                  </c:pt>
                  <c:pt idx="2">
                    <c:v>土</c:v>
                  </c:pt>
                  <c:pt idx="3">
                    <c:v>日</c:v>
                  </c:pt>
                  <c:pt idx="4">
                    <c:v>月</c:v>
                  </c:pt>
                  <c:pt idx="5">
                    <c:v>火</c:v>
                  </c:pt>
                  <c:pt idx="6">
                    <c:v>水</c:v>
                  </c:pt>
                  <c:pt idx="7">
                    <c:v>木</c:v>
                  </c:pt>
                  <c:pt idx="8">
                    <c:v>金</c:v>
                  </c:pt>
                  <c:pt idx="9">
                    <c:v>土</c:v>
                  </c:pt>
                  <c:pt idx="10">
                    <c:v>日</c:v>
                  </c:pt>
                  <c:pt idx="11">
                    <c:v>月</c:v>
                  </c:pt>
                  <c:pt idx="12">
                    <c:v>火</c:v>
                  </c:pt>
                  <c:pt idx="13">
                    <c:v>水</c:v>
                  </c:pt>
                  <c:pt idx="14">
                    <c:v>木</c:v>
                  </c:pt>
                  <c:pt idx="15">
                    <c:v>金</c:v>
                  </c:pt>
                  <c:pt idx="16">
                    <c:v>土</c:v>
                  </c:pt>
                </c:lvl>
                <c:lvl>
                  <c:pt idx="0">
                    <c:v>7月25日</c:v>
                  </c:pt>
                  <c:pt idx="1">
                    <c:v>7月26日</c:v>
                  </c:pt>
                  <c:pt idx="2">
                    <c:v>7月27日</c:v>
                  </c:pt>
                  <c:pt idx="3">
                    <c:v>7月28日</c:v>
                  </c:pt>
                  <c:pt idx="4">
                    <c:v>7月29日</c:v>
                  </c:pt>
                  <c:pt idx="5">
                    <c:v>7月30日</c:v>
                  </c:pt>
                  <c:pt idx="6">
                    <c:v>7月31日</c:v>
                  </c:pt>
                  <c:pt idx="7">
                    <c:v>8月1日</c:v>
                  </c:pt>
                  <c:pt idx="8">
                    <c:v>8月2日</c:v>
                  </c:pt>
                  <c:pt idx="9">
                    <c:v>8月3日</c:v>
                  </c:pt>
                  <c:pt idx="10">
                    <c:v>8月4日</c:v>
                  </c:pt>
                  <c:pt idx="11">
                    <c:v>8月5日</c:v>
                  </c:pt>
                  <c:pt idx="12">
                    <c:v>8月6日</c:v>
                  </c:pt>
                  <c:pt idx="13">
                    <c:v>8月7日</c:v>
                  </c:pt>
                  <c:pt idx="14">
                    <c:v>8月8日</c:v>
                  </c:pt>
                  <c:pt idx="15">
                    <c:v>8月9日</c:v>
                  </c:pt>
                  <c:pt idx="16">
                    <c:v>8月10日</c:v>
                  </c:pt>
                </c:lvl>
              </c:multiLvlStrCache>
            </c:multiLvlStrRef>
          </c:cat>
          <c:val>
            <c:numRef>
              <c:f>集計とグラフ!$D$4:$D$20</c:f>
              <c:numCache>
                <c:formatCode>General</c:formatCode>
                <c:ptCount val="17"/>
                <c:pt idx="0">
                  <c:v>39</c:v>
                </c:pt>
                <c:pt idx="1">
                  <c:v>42</c:v>
                </c:pt>
                <c:pt idx="2">
                  <c:v>31</c:v>
                </c:pt>
                <c:pt idx="4">
                  <c:v>38</c:v>
                </c:pt>
                <c:pt idx="5">
                  <c:v>32</c:v>
                </c:pt>
                <c:pt idx="6">
                  <c:v>38</c:v>
                </c:pt>
                <c:pt idx="7">
                  <c:v>35</c:v>
                </c:pt>
                <c:pt idx="8">
                  <c:v>34</c:v>
                </c:pt>
                <c:pt idx="9">
                  <c:v>37</c:v>
                </c:pt>
                <c:pt idx="11">
                  <c:v>34</c:v>
                </c:pt>
                <c:pt idx="12">
                  <c:v>32</c:v>
                </c:pt>
                <c:pt idx="13">
                  <c:v>31</c:v>
                </c:pt>
                <c:pt idx="14">
                  <c:v>35</c:v>
                </c:pt>
                <c:pt idx="15">
                  <c:v>40</c:v>
                </c:pt>
                <c:pt idx="16">
                  <c:v>35</c:v>
                </c:pt>
              </c:numCache>
            </c:numRef>
          </c:val>
        </c:ser>
        <c:ser>
          <c:idx val="2"/>
          <c:order val="2"/>
          <c:tx>
            <c:strRef>
              <c:f>集計とグラフ!$E$2:$E$3</c:f>
              <c:strCache>
                <c:ptCount val="1"/>
                <c:pt idx="0">
                  <c:v>第７公園 子ども</c:v>
                </c:pt>
              </c:strCache>
            </c:strRef>
          </c:tx>
          <c:marker>
            <c:symbol val="none"/>
          </c:marker>
          <c:cat>
            <c:multiLvlStrRef>
              <c:f>集計とグラフ!$A$4:$B$20</c:f>
              <c:multiLvlStrCache>
                <c:ptCount val="17"/>
                <c:lvl>
                  <c:pt idx="0">
                    <c:v>木</c:v>
                  </c:pt>
                  <c:pt idx="1">
                    <c:v>金</c:v>
                  </c:pt>
                  <c:pt idx="2">
                    <c:v>土</c:v>
                  </c:pt>
                  <c:pt idx="3">
                    <c:v>日</c:v>
                  </c:pt>
                  <c:pt idx="4">
                    <c:v>月</c:v>
                  </c:pt>
                  <c:pt idx="5">
                    <c:v>火</c:v>
                  </c:pt>
                  <c:pt idx="6">
                    <c:v>水</c:v>
                  </c:pt>
                  <c:pt idx="7">
                    <c:v>木</c:v>
                  </c:pt>
                  <c:pt idx="8">
                    <c:v>金</c:v>
                  </c:pt>
                  <c:pt idx="9">
                    <c:v>土</c:v>
                  </c:pt>
                  <c:pt idx="10">
                    <c:v>日</c:v>
                  </c:pt>
                  <c:pt idx="11">
                    <c:v>月</c:v>
                  </c:pt>
                  <c:pt idx="12">
                    <c:v>火</c:v>
                  </c:pt>
                  <c:pt idx="13">
                    <c:v>水</c:v>
                  </c:pt>
                  <c:pt idx="14">
                    <c:v>木</c:v>
                  </c:pt>
                  <c:pt idx="15">
                    <c:v>金</c:v>
                  </c:pt>
                  <c:pt idx="16">
                    <c:v>土</c:v>
                  </c:pt>
                </c:lvl>
                <c:lvl>
                  <c:pt idx="0">
                    <c:v>7月25日</c:v>
                  </c:pt>
                  <c:pt idx="1">
                    <c:v>7月26日</c:v>
                  </c:pt>
                  <c:pt idx="2">
                    <c:v>7月27日</c:v>
                  </c:pt>
                  <c:pt idx="3">
                    <c:v>7月28日</c:v>
                  </c:pt>
                  <c:pt idx="4">
                    <c:v>7月29日</c:v>
                  </c:pt>
                  <c:pt idx="5">
                    <c:v>7月30日</c:v>
                  </c:pt>
                  <c:pt idx="6">
                    <c:v>7月31日</c:v>
                  </c:pt>
                  <c:pt idx="7">
                    <c:v>8月1日</c:v>
                  </c:pt>
                  <c:pt idx="8">
                    <c:v>8月2日</c:v>
                  </c:pt>
                  <c:pt idx="9">
                    <c:v>8月3日</c:v>
                  </c:pt>
                  <c:pt idx="10">
                    <c:v>8月4日</c:v>
                  </c:pt>
                  <c:pt idx="11">
                    <c:v>8月5日</c:v>
                  </c:pt>
                  <c:pt idx="12">
                    <c:v>8月6日</c:v>
                  </c:pt>
                  <c:pt idx="13">
                    <c:v>8月7日</c:v>
                  </c:pt>
                  <c:pt idx="14">
                    <c:v>8月8日</c:v>
                  </c:pt>
                  <c:pt idx="15">
                    <c:v>8月9日</c:v>
                  </c:pt>
                  <c:pt idx="16">
                    <c:v>8月10日</c:v>
                  </c:pt>
                </c:lvl>
              </c:multiLvlStrCache>
            </c:multiLvlStrRef>
          </c:cat>
          <c:val>
            <c:numRef>
              <c:f>集計とグラフ!$E$4:$E$20</c:f>
              <c:numCache>
                <c:formatCode>General</c:formatCode>
                <c:ptCount val="17"/>
                <c:pt idx="0">
                  <c:v>16</c:v>
                </c:pt>
                <c:pt idx="1">
                  <c:v>15</c:v>
                </c:pt>
                <c:pt idx="2">
                  <c:v>12</c:v>
                </c:pt>
                <c:pt idx="4">
                  <c:v>18</c:v>
                </c:pt>
                <c:pt idx="5">
                  <c:v>13</c:v>
                </c:pt>
                <c:pt idx="6">
                  <c:v>13</c:v>
                </c:pt>
                <c:pt idx="7">
                  <c:v>14</c:v>
                </c:pt>
                <c:pt idx="8">
                  <c:v>13</c:v>
                </c:pt>
                <c:pt idx="9">
                  <c:v>11</c:v>
                </c:pt>
                <c:pt idx="11">
                  <c:v>12</c:v>
                </c:pt>
                <c:pt idx="12">
                  <c:v>10</c:v>
                </c:pt>
                <c:pt idx="13">
                  <c:v>13</c:v>
                </c:pt>
                <c:pt idx="14">
                  <c:v>14</c:v>
                </c:pt>
                <c:pt idx="15">
                  <c:v>11</c:v>
                </c:pt>
                <c:pt idx="16">
                  <c:v>13</c:v>
                </c:pt>
              </c:numCache>
            </c:numRef>
          </c:val>
        </c:ser>
        <c:ser>
          <c:idx val="3"/>
          <c:order val="3"/>
          <c:tx>
            <c:strRef>
              <c:f>集計とグラフ!$F$2:$F$3</c:f>
              <c:strCache>
                <c:ptCount val="1"/>
                <c:pt idx="0">
                  <c:v>第７公園 大人</c:v>
                </c:pt>
              </c:strCache>
            </c:strRef>
          </c:tx>
          <c:marker>
            <c:symbol val="none"/>
          </c:marker>
          <c:cat>
            <c:multiLvlStrRef>
              <c:f>集計とグラフ!$A$4:$B$20</c:f>
              <c:multiLvlStrCache>
                <c:ptCount val="17"/>
                <c:lvl>
                  <c:pt idx="0">
                    <c:v>木</c:v>
                  </c:pt>
                  <c:pt idx="1">
                    <c:v>金</c:v>
                  </c:pt>
                  <c:pt idx="2">
                    <c:v>土</c:v>
                  </c:pt>
                  <c:pt idx="3">
                    <c:v>日</c:v>
                  </c:pt>
                  <c:pt idx="4">
                    <c:v>月</c:v>
                  </c:pt>
                  <c:pt idx="5">
                    <c:v>火</c:v>
                  </c:pt>
                  <c:pt idx="6">
                    <c:v>水</c:v>
                  </c:pt>
                  <c:pt idx="7">
                    <c:v>木</c:v>
                  </c:pt>
                  <c:pt idx="8">
                    <c:v>金</c:v>
                  </c:pt>
                  <c:pt idx="9">
                    <c:v>土</c:v>
                  </c:pt>
                  <c:pt idx="10">
                    <c:v>日</c:v>
                  </c:pt>
                  <c:pt idx="11">
                    <c:v>月</c:v>
                  </c:pt>
                  <c:pt idx="12">
                    <c:v>火</c:v>
                  </c:pt>
                  <c:pt idx="13">
                    <c:v>水</c:v>
                  </c:pt>
                  <c:pt idx="14">
                    <c:v>木</c:v>
                  </c:pt>
                  <c:pt idx="15">
                    <c:v>金</c:v>
                  </c:pt>
                  <c:pt idx="16">
                    <c:v>土</c:v>
                  </c:pt>
                </c:lvl>
                <c:lvl>
                  <c:pt idx="0">
                    <c:v>7月25日</c:v>
                  </c:pt>
                  <c:pt idx="1">
                    <c:v>7月26日</c:v>
                  </c:pt>
                  <c:pt idx="2">
                    <c:v>7月27日</c:v>
                  </c:pt>
                  <c:pt idx="3">
                    <c:v>7月28日</c:v>
                  </c:pt>
                  <c:pt idx="4">
                    <c:v>7月29日</c:v>
                  </c:pt>
                  <c:pt idx="5">
                    <c:v>7月30日</c:v>
                  </c:pt>
                  <c:pt idx="6">
                    <c:v>7月31日</c:v>
                  </c:pt>
                  <c:pt idx="7">
                    <c:v>8月1日</c:v>
                  </c:pt>
                  <c:pt idx="8">
                    <c:v>8月2日</c:v>
                  </c:pt>
                  <c:pt idx="9">
                    <c:v>8月3日</c:v>
                  </c:pt>
                  <c:pt idx="10">
                    <c:v>8月4日</c:v>
                  </c:pt>
                  <c:pt idx="11">
                    <c:v>8月5日</c:v>
                  </c:pt>
                  <c:pt idx="12">
                    <c:v>8月6日</c:v>
                  </c:pt>
                  <c:pt idx="13">
                    <c:v>8月7日</c:v>
                  </c:pt>
                  <c:pt idx="14">
                    <c:v>8月8日</c:v>
                  </c:pt>
                  <c:pt idx="15">
                    <c:v>8月9日</c:v>
                  </c:pt>
                  <c:pt idx="16">
                    <c:v>8月10日</c:v>
                  </c:pt>
                </c:lvl>
              </c:multiLvlStrCache>
            </c:multiLvlStrRef>
          </c:cat>
          <c:val>
            <c:numRef>
              <c:f>集計とグラフ!$F$4:$F$20</c:f>
              <c:numCache>
                <c:formatCode>General</c:formatCode>
                <c:ptCount val="17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  <c:pt idx="8">
                  <c:v>4</c:v>
                </c:pt>
                <c:pt idx="9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2</c:v>
                </c:pt>
                <c:pt idx="15">
                  <c:v>3</c:v>
                </c:pt>
                <c:pt idx="16">
                  <c:v>2</c:v>
                </c:pt>
              </c:numCache>
            </c:numRef>
          </c:val>
        </c:ser>
        <c:marker val="1"/>
        <c:axId val="66907136"/>
        <c:axId val="66925312"/>
      </c:lineChart>
      <c:catAx>
        <c:axId val="66907136"/>
        <c:scaling>
          <c:orientation val="minMax"/>
        </c:scaling>
        <c:axPos val="b"/>
        <c:tickLblPos val="nextTo"/>
        <c:crossAx val="66925312"/>
        <c:crosses val="autoZero"/>
        <c:auto val="1"/>
        <c:lblAlgn val="ctr"/>
        <c:lblOffset val="100"/>
      </c:catAx>
      <c:valAx>
        <c:axId val="66925312"/>
        <c:scaling>
          <c:orientation val="minMax"/>
        </c:scaling>
        <c:axPos val="l"/>
        <c:majorGridlines/>
        <c:numFmt formatCode="General" sourceLinked="1"/>
        <c:tickLblPos val="nextTo"/>
        <c:crossAx val="6690713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51952</xdr:colOff>
      <xdr:row>0</xdr:row>
      <xdr:rowOff>51953</xdr:rowOff>
    </xdr:from>
    <xdr:to>
      <xdr:col>15</xdr:col>
      <xdr:colOff>216477</xdr:colOff>
      <xdr:row>25</xdr:row>
      <xdr:rowOff>77931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4"/>
  <sheetViews>
    <sheetView tabSelected="1" topLeftCell="A4" zoomScale="110" zoomScaleNormal="110" workbookViewId="0">
      <selection activeCell="A27" sqref="A27"/>
    </sheetView>
  </sheetViews>
  <sheetFormatPr defaultRowHeight="13.5"/>
  <cols>
    <col min="1" max="1" width="11.375" customWidth="1"/>
  </cols>
  <sheetData>
    <row r="1" spans="1:8">
      <c r="A1" t="s">
        <v>0</v>
      </c>
    </row>
    <row r="2" spans="1:8">
      <c r="C2" t="s">
        <v>10</v>
      </c>
      <c r="D2" t="s">
        <v>10</v>
      </c>
      <c r="E2" t="s">
        <v>13</v>
      </c>
      <c r="F2" t="s">
        <v>13</v>
      </c>
      <c r="G2" s="8" t="s">
        <v>20</v>
      </c>
      <c r="H2" s="8" t="s">
        <v>21</v>
      </c>
    </row>
    <row r="3" spans="1:8" s="2" customFormat="1" ht="20.25" customHeight="1">
      <c r="C3" s="2" t="s">
        <v>11</v>
      </c>
      <c r="D3" s="2" t="s">
        <v>12</v>
      </c>
      <c r="E3" s="2" t="s">
        <v>11</v>
      </c>
      <c r="F3" s="2" t="s">
        <v>12</v>
      </c>
      <c r="G3" s="2" t="s">
        <v>14</v>
      </c>
      <c r="H3" s="2" t="s">
        <v>19</v>
      </c>
    </row>
    <row r="4" spans="1:8" ht="20.25" customHeight="1">
      <c r="A4" s="1">
        <v>43671</v>
      </c>
      <c r="B4" s="3" t="s">
        <v>2</v>
      </c>
      <c r="C4" s="9">
        <v>90</v>
      </c>
      <c r="D4" s="2">
        <v>39</v>
      </c>
      <c r="E4" s="2">
        <v>16</v>
      </c>
      <c r="F4" s="2">
        <v>3</v>
      </c>
      <c r="G4" s="9">
        <f>SUM(C4:F4)</f>
        <v>148</v>
      </c>
      <c r="H4" s="6">
        <f>(C4+E4)/G4*100</f>
        <v>71.621621621621628</v>
      </c>
    </row>
    <row r="5" spans="1:8" ht="20.25" customHeight="1">
      <c r="A5" s="1">
        <v>43672</v>
      </c>
      <c r="B5" s="3" t="s">
        <v>4</v>
      </c>
      <c r="C5" s="2">
        <v>80</v>
      </c>
      <c r="D5" s="9">
        <v>42</v>
      </c>
      <c r="E5" s="2">
        <v>15</v>
      </c>
      <c r="F5" s="9">
        <v>4</v>
      </c>
      <c r="G5" s="2">
        <f t="shared" ref="G5:G20" si="0">SUM(C5:F5)</f>
        <v>141</v>
      </c>
      <c r="H5" s="6">
        <f t="shared" ref="H5:H21" si="1">(C5+E5)/G5*100</f>
        <v>67.37588652482269</v>
      </c>
    </row>
    <row r="6" spans="1:8" ht="20.25" customHeight="1">
      <c r="A6" s="7">
        <v>43673</v>
      </c>
      <c r="B6" s="4" t="s">
        <v>5</v>
      </c>
      <c r="C6" s="2">
        <v>50</v>
      </c>
      <c r="D6" s="20">
        <v>31</v>
      </c>
      <c r="E6" s="2">
        <v>12</v>
      </c>
      <c r="F6" s="2">
        <v>3</v>
      </c>
      <c r="G6" s="2">
        <f t="shared" si="0"/>
        <v>96</v>
      </c>
      <c r="H6" s="6">
        <f t="shared" si="1"/>
        <v>64.583333333333343</v>
      </c>
    </row>
    <row r="7" spans="1:8" ht="20.25" customHeight="1">
      <c r="A7" s="1">
        <v>43674</v>
      </c>
      <c r="B7" s="5" t="s">
        <v>6</v>
      </c>
      <c r="C7" s="2"/>
      <c r="D7" s="2"/>
      <c r="E7" s="2"/>
      <c r="F7" s="2"/>
      <c r="G7" s="2"/>
      <c r="H7" s="6"/>
    </row>
    <row r="8" spans="1:8" ht="20.25" customHeight="1">
      <c r="A8" s="1">
        <v>43675</v>
      </c>
      <c r="B8" s="3" t="s">
        <v>7</v>
      </c>
      <c r="C8" s="2">
        <v>75</v>
      </c>
      <c r="D8" s="2">
        <v>38</v>
      </c>
      <c r="E8" s="9">
        <v>18</v>
      </c>
      <c r="F8" s="2">
        <v>3</v>
      </c>
      <c r="G8" s="2">
        <f t="shared" si="0"/>
        <v>134</v>
      </c>
      <c r="H8" s="6">
        <f t="shared" si="1"/>
        <v>69.402985074626869</v>
      </c>
    </row>
    <row r="9" spans="1:8" ht="20.25" customHeight="1">
      <c r="A9" s="1">
        <v>43676</v>
      </c>
      <c r="B9" s="3" t="s">
        <v>8</v>
      </c>
      <c r="C9" s="2">
        <v>71</v>
      </c>
      <c r="D9" s="2">
        <v>32</v>
      </c>
      <c r="E9" s="2">
        <v>13</v>
      </c>
      <c r="F9" s="20">
        <v>2</v>
      </c>
      <c r="G9" s="2">
        <f t="shared" si="0"/>
        <v>118</v>
      </c>
      <c r="H9" s="6">
        <f t="shared" si="1"/>
        <v>71.186440677966104</v>
      </c>
    </row>
    <row r="10" spans="1:8" ht="20.25" customHeight="1">
      <c r="A10" s="1">
        <v>43677</v>
      </c>
      <c r="B10" s="3" t="s">
        <v>9</v>
      </c>
      <c r="C10" s="2">
        <v>73</v>
      </c>
      <c r="D10" s="2">
        <v>38</v>
      </c>
      <c r="E10" s="2">
        <v>13</v>
      </c>
      <c r="F10" s="2">
        <v>3</v>
      </c>
      <c r="G10" s="2">
        <f t="shared" si="0"/>
        <v>127</v>
      </c>
      <c r="H10" s="6">
        <f t="shared" si="1"/>
        <v>67.716535433070874</v>
      </c>
    </row>
    <row r="11" spans="1:8" ht="20.25" customHeight="1">
      <c r="A11" s="1">
        <v>43678</v>
      </c>
      <c r="B11" s="3" t="s">
        <v>1</v>
      </c>
      <c r="C11" s="2">
        <v>80</v>
      </c>
      <c r="D11" s="2">
        <v>35</v>
      </c>
      <c r="E11" s="2">
        <v>14</v>
      </c>
      <c r="F11" s="20">
        <v>2</v>
      </c>
      <c r="G11" s="2">
        <f t="shared" si="0"/>
        <v>131</v>
      </c>
      <c r="H11" s="10">
        <f t="shared" si="1"/>
        <v>71.755725190839698</v>
      </c>
    </row>
    <row r="12" spans="1:8" ht="20.25" customHeight="1">
      <c r="A12" s="1">
        <v>43679</v>
      </c>
      <c r="B12" s="3" t="s">
        <v>3</v>
      </c>
      <c r="C12" s="2">
        <v>78</v>
      </c>
      <c r="D12" s="2">
        <v>34</v>
      </c>
      <c r="E12" s="2">
        <v>13</v>
      </c>
      <c r="F12" s="9">
        <v>4</v>
      </c>
      <c r="G12" s="2">
        <f t="shared" si="0"/>
        <v>129</v>
      </c>
      <c r="H12" s="6">
        <f t="shared" si="1"/>
        <v>70.542635658914733</v>
      </c>
    </row>
    <row r="13" spans="1:8" ht="20.25" customHeight="1">
      <c r="A13" s="1">
        <v>43680</v>
      </c>
      <c r="B13" s="4" t="s">
        <v>5</v>
      </c>
      <c r="C13" s="2">
        <v>48</v>
      </c>
      <c r="D13" s="2">
        <v>37</v>
      </c>
      <c r="E13" s="2">
        <v>11</v>
      </c>
      <c r="F13" s="2">
        <v>3</v>
      </c>
      <c r="G13" s="2">
        <f t="shared" si="0"/>
        <v>99</v>
      </c>
      <c r="H13" s="6">
        <f t="shared" si="1"/>
        <v>59.595959595959592</v>
      </c>
    </row>
    <row r="14" spans="1:8" ht="20.25" customHeight="1">
      <c r="A14" s="1">
        <v>43681</v>
      </c>
      <c r="B14" s="5" t="s">
        <v>6</v>
      </c>
      <c r="C14" s="2"/>
      <c r="D14" s="2"/>
      <c r="E14" s="2"/>
      <c r="F14" s="2"/>
      <c r="G14" s="2"/>
      <c r="H14" s="6"/>
    </row>
    <row r="15" spans="1:8" ht="20.25" customHeight="1">
      <c r="A15" s="1">
        <v>43682</v>
      </c>
      <c r="B15" s="3" t="s">
        <v>7</v>
      </c>
      <c r="C15" s="2">
        <v>57</v>
      </c>
      <c r="D15" s="2">
        <v>34</v>
      </c>
      <c r="E15" s="2">
        <v>12</v>
      </c>
      <c r="F15" s="2">
        <v>3</v>
      </c>
      <c r="G15" s="2">
        <f t="shared" si="0"/>
        <v>106</v>
      </c>
      <c r="H15" s="6">
        <f t="shared" si="1"/>
        <v>65.094339622641513</v>
      </c>
    </row>
    <row r="16" spans="1:8" ht="20.25" customHeight="1">
      <c r="A16" s="1">
        <v>43683</v>
      </c>
      <c r="B16" s="3" t="s">
        <v>8</v>
      </c>
      <c r="C16" s="2">
        <v>53</v>
      </c>
      <c r="D16" s="2">
        <v>32</v>
      </c>
      <c r="E16" s="20">
        <v>10</v>
      </c>
      <c r="F16" s="2">
        <v>3</v>
      </c>
      <c r="G16" s="2">
        <f t="shared" si="0"/>
        <v>98</v>
      </c>
      <c r="H16" s="6">
        <f t="shared" si="1"/>
        <v>64.285714285714292</v>
      </c>
    </row>
    <row r="17" spans="1:8" ht="20.25" customHeight="1">
      <c r="A17" s="1">
        <v>43684</v>
      </c>
      <c r="B17" s="3" t="s">
        <v>9</v>
      </c>
      <c r="C17" s="2">
        <v>58</v>
      </c>
      <c r="D17" s="20">
        <v>31</v>
      </c>
      <c r="E17" s="2">
        <v>13</v>
      </c>
      <c r="F17" s="2">
        <v>3</v>
      </c>
      <c r="G17" s="2">
        <f t="shared" si="0"/>
        <v>105</v>
      </c>
      <c r="H17" s="6">
        <f t="shared" si="1"/>
        <v>67.61904761904762</v>
      </c>
    </row>
    <row r="18" spans="1:8" ht="20.25" customHeight="1">
      <c r="A18" s="1">
        <v>43685</v>
      </c>
      <c r="B18" s="3" t="s">
        <v>1</v>
      </c>
      <c r="C18" s="2">
        <v>54</v>
      </c>
      <c r="D18" s="2">
        <v>35</v>
      </c>
      <c r="E18" s="2">
        <v>14</v>
      </c>
      <c r="F18" s="20">
        <v>2</v>
      </c>
      <c r="G18" s="2">
        <f t="shared" si="0"/>
        <v>105</v>
      </c>
      <c r="H18" s="6">
        <f t="shared" si="1"/>
        <v>64.761904761904759</v>
      </c>
    </row>
    <row r="19" spans="1:8" ht="20.25" customHeight="1">
      <c r="A19" s="1">
        <v>43686</v>
      </c>
      <c r="B19" s="3" t="s">
        <v>3</v>
      </c>
      <c r="C19" s="2">
        <v>51</v>
      </c>
      <c r="D19" s="2">
        <v>40</v>
      </c>
      <c r="E19" s="2">
        <v>11</v>
      </c>
      <c r="F19" s="2">
        <v>3</v>
      </c>
      <c r="G19" s="2">
        <f t="shared" si="0"/>
        <v>105</v>
      </c>
      <c r="H19" s="6">
        <f t="shared" si="1"/>
        <v>59.047619047619051</v>
      </c>
    </row>
    <row r="20" spans="1:8" ht="20.25" customHeight="1">
      <c r="A20" s="1">
        <v>43687</v>
      </c>
      <c r="B20" s="4" t="s">
        <v>5</v>
      </c>
      <c r="C20" s="20">
        <v>38</v>
      </c>
      <c r="D20" s="2">
        <v>35</v>
      </c>
      <c r="E20" s="2">
        <v>13</v>
      </c>
      <c r="F20" s="20">
        <v>2</v>
      </c>
      <c r="G20" s="20">
        <f t="shared" si="0"/>
        <v>88</v>
      </c>
      <c r="H20" s="21">
        <f t="shared" si="1"/>
        <v>57.95454545454546</v>
      </c>
    </row>
    <row r="21" spans="1:8" ht="20.25" customHeight="1">
      <c r="B21" s="3" t="s">
        <v>18</v>
      </c>
      <c r="C21" s="2">
        <f>SUM(C4:C20)</f>
        <v>956</v>
      </c>
      <c r="D21" s="2">
        <f t="shared" ref="D21:G21" si="2">SUM(D4:D20)</f>
        <v>533</v>
      </c>
      <c r="E21" s="2">
        <f t="shared" si="2"/>
        <v>198</v>
      </c>
      <c r="F21" s="2">
        <f t="shared" si="2"/>
        <v>43</v>
      </c>
      <c r="G21" s="2">
        <f t="shared" si="2"/>
        <v>1730</v>
      </c>
      <c r="H21" s="6">
        <f t="shared" si="1"/>
        <v>66.705202312138738</v>
      </c>
    </row>
    <row r="22" spans="1:8" ht="20.25" customHeight="1">
      <c r="B22" s="3" t="s">
        <v>15</v>
      </c>
      <c r="C22" s="6">
        <f>C21/15</f>
        <v>63.733333333333334</v>
      </c>
      <c r="D22" s="6">
        <f t="shared" ref="D22:G22" si="3">D21/15</f>
        <v>35.533333333333331</v>
      </c>
      <c r="E22" s="6">
        <f t="shared" si="3"/>
        <v>13.2</v>
      </c>
      <c r="F22" s="6">
        <f t="shared" si="3"/>
        <v>2.8666666666666667</v>
      </c>
      <c r="G22" s="6">
        <f t="shared" si="3"/>
        <v>115.33333333333333</v>
      </c>
      <c r="H22" s="6">
        <f>(C22+E22)/G22*100</f>
        <v>66.705202312138738</v>
      </c>
    </row>
    <row r="23" spans="1:8">
      <c r="B23" s="3" t="s">
        <v>16</v>
      </c>
      <c r="C23" s="9">
        <v>90</v>
      </c>
      <c r="D23" s="9">
        <v>42</v>
      </c>
      <c r="E23" s="9">
        <v>18</v>
      </c>
      <c r="F23" s="9">
        <v>4</v>
      </c>
      <c r="G23" s="9">
        <v>148</v>
      </c>
      <c r="H23" s="10">
        <v>71.8</v>
      </c>
    </row>
    <row r="24" spans="1:8">
      <c r="B24" s="3" t="s">
        <v>17</v>
      </c>
      <c r="C24" s="20">
        <v>38</v>
      </c>
      <c r="D24" s="20">
        <v>31</v>
      </c>
      <c r="E24" s="20">
        <v>10</v>
      </c>
      <c r="F24" s="20">
        <v>2</v>
      </c>
      <c r="G24" s="20">
        <v>88</v>
      </c>
      <c r="H24" s="21">
        <v>58</v>
      </c>
    </row>
  </sheetData>
  <phoneticPr fontId="1"/>
  <pageMargins left="0.11811023622047245" right="0" top="0.74803149606299213" bottom="0.74803149606299213" header="0.31496062992125984" footer="0.31496062992125984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N24"/>
  <sheetViews>
    <sheetView zoomScale="120" zoomScaleNormal="120" workbookViewId="0">
      <selection activeCell="B2" sqref="B2"/>
    </sheetView>
  </sheetViews>
  <sheetFormatPr defaultRowHeight="13.5"/>
  <sheetData>
    <row r="1" spans="1:14">
      <c r="A1" t="s">
        <v>0</v>
      </c>
    </row>
    <row r="2" spans="1:14" s="13" customFormat="1">
      <c r="C2" s="13" t="s">
        <v>10</v>
      </c>
      <c r="E2" s="13" t="s">
        <v>10</v>
      </c>
      <c r="G2" s="13" t="s">
        <v>13</v>
      </c>
      <c r="I2" s="13" t="s">
        <v>13</v>
      </c>
      <c r="K2" s="14" t="s">
        <v>20</v>
      </c>
      <c r="L2" s="14"/>
      <c r="M2" s="14" t="s">
        <v>22</v>
      </c>
    </row>
    <row r="3" spans="1:14" s="13" customFormat="1">
      <c r="A3" s="15"/>
      <c r="B3" s="15"/>
      <c r="C3" s="15" t="s">
        <v>11</v>
      </c>
      <c r="D3" s="17" t="s">
        <v>23</v>
      </c>
      <c r="E3" s="15" t="s">
        <v>12</v>
      </c>
      <c r="F3" s="17" t="s">
        <v>23</v>
      </c>
      <c r="G3" s="15" t="s">
        <v>11</v>
      </c>
      <c r="H3" s="17" t="s">
        <v>23</v>
      </c>
      <c r="I3" s="15" t="s">
        <v>12</v>
      </c>
      <c r="J3" s="17" t="s">
        <v>23</v>
      </c>
      <c r="K3" s="15" t="s">
        <v>14</v>
      </c>
      <c r="L3" s="17" t="s">
        <v>23</v>
      </c>
      <c r="M3" s="15" t="s">
        <v>19</v>
      </c>
      <c r="N3" s="17" t="s">
        <v>23</v>
      </c>
    </row>
    <row r="4" spans="1:14">
      <c r="A4" s="1">
        <v>43671</v>
      </c>
      <c r="B4" s="3" t="s">
        <v>2</v>
      </c>
      <c r="C4" s="9">
        <v>90</v>
      </c>
      <c r="D4" s="12">
        <f>C4-$C$22</f>
        <v>26.266666666666666</v>
      </c>
      <c r="E4" s="2">
        <v>39</v>
      </c>
      <c r="F4" s="6">
        <f>E4-$E$22</f>
        <v>3.4666666666666686</v>
      </c>
      <c r="G4" s="2">
        <v>16</v>
      </c>
      <c r="H4" s="6">
        <f>G4-$G$22</f>
        <v>2.8000000000000007</v>
      </c>
      <c r="I4" s="2">
        <v>3</v>
      </c>
      <c r="J4" s="6">
        <f>I4-$I$22</f>
        <v>0.1333333333333333</v>
      </c>
      <c r="K4" s="9">
        <f>C4+E4+G4+I4</f>
        <v>148</v>
      </c>
      <c r="L4" s="12">
        <f>K4-$K$22</f>
        <v>32.666666666666671</v>
      </c>
      <c r="M4" s="6">
        <f>(C4+G4)/K4*100</f>
        <v>71.621621621621628</v>
      </c>
      <c r="N4" s="16">
        <f>M4-$M$22</f>
        <v>4.9164193094828903</v>
      </c>
    </row>
    <row r="5" spans="1:14">
      <c r="A5" s="1">
        <v>43672</v>
      </c>
      <c r="B5" s="3" t="s">
        <v>4</v>
      </c>
      <c r="C5" s="2">
        <v>80</v>
      </c>
      <c r="D5" s="12">
        <f t="shared" ref="D5:D22" si="0">C5-$C$22</f>
        <v>16.266666666666666</v>
      </c>
      <c r="E5" s="9">
        <v>42</v>
      </c>
      <c r="F5" s="6">
        <f t="shared" ref="F5:F22" si="1">E5-$E$22</f>
        <v>6.4666666666666686</v>
      </c>
      <c r="G5" s="2">
        <v>15</v>
      </c>
      <c r="H5" s="6">
        <f t="shared" ref="H5:H22" si="2">G5-$G$22</f>
        <v>1.8000000000000007</v>
      </c>
      <c r="I5" s="9">
        <v>4</v>
      </c>
      <c r="J5" s="6">
        <f t="shared" ref="J5:J22" si="3">I5-$I$22</f>
        <v>1.1333333333333333</v>
      </c>
      <c r="K5" s="11">
        <f t="shared" ref="K5:K20" si="4">C5+E5+G5+I5</f>
        <v>141</v>
      </c>
      <c r="L5" s="12">
        <f t="shared" ref="L5:L22" si="5">K5-$K$22</f>
        <v>25.666666666666671</v>
      </c>
      <c r="M5" s="6">
        <f t="shared" ref="M5:M21" si="6">(C5+G5)/K5*100</f>
        <v>67.37588652482269</v>
      </c>
      <c r="N5" s="16">
        <f t="shared" ref="N5:N22" si="7">M5-$M$22</f>
        <v>0.67068421268395184</v>
      </c>
    </row>
    <row r="6" spans="1:14">
      <c r="A6" s="7">
        <v>43673</v>
      </c>
      <c r="B6" s="4" t="s">
        <v>5</v>
      </c>
      <c r="C6" s="2">
        <v>50</v>
      </c>
      <c r="D6" s="18">
        <f t="shared" si="0"/>
        <v>-13.733333333333334</v>
      </c>
      <c r="E6" s="9">
        <v>31</v>
      </c>
      <c r="F6" s="18">
        <f t="shared" si="1"/>
        <v>-4.5333333333333314</v>
      </c>
      <c r="G6" s="2">
        <v>12</v>
      </c>
      <c r="H6" s="18">
        <f t="shared" si="2"/>
        <v>-1.1999999999999993</v>
      </c>
      <c r="I6" s="2">
        <v>3</v>
      </c>
      <c r="J6" s="6">
        <f t="shared" si="3"/>
        <v>0.1333333333333333</v>
      </c>
      <c r="K6" s="11">
        <f t="shared" si="4"/>
        <v>96</v>
      </c>
      <c r="L6" s="18">
        <f t="shared" si="5"/>
        <v>-19.333333333333329</v>
      </c>
      <c r="M6" s="6">
        <f t="shared" si="6"/>
        <v>64.583333333333343</v>
      </c>
      <c r="N6" s="19">
        <f t="shared" si="7"/>
        <v>-2.121868978805395</v>
      </c>
    </row>
    <row r="7" spans="1:14">
      <c r="A7" s="1">
        <v>43674</v>
      </c>
      <c r="B7" s="5" t="s">
        <v>6</v>
      </c>
      <c r="C7" s="2"/>
      <c r="D7" s="12"/>
      <c r="E7" s="2"/>
      <c r="F7" s="6"/>
      <c r="G7" s="2"/>
      <c r="H7" s="6"/>
      <c r="I7" s="2"/>
      <c r="J7" s="6"/>
      <c r="K7" s="11"/>
      <c r="L7" s="12"/>
      <c r="M7" s="6"/>
      <c r="N7" s="16"/>
    </row>
    <row r="8" spans="1:14">
      <c r="A8" s="1">
        <v>43675</v>
      </c>
      <c r="B8" s="3" t="s">
        <v>7</v>
      </c>
      <c r="C8" s="2">
        <v>75</v>
      </c>
      <c r="D8" s="12">
        <f t="shared" si="0"/>
        <v>11.266666666666666</v>
      </c>
      <c r="E8" s="2">
        <v>38</v>
      </c>
      <c r="F8" s="6">
        <f t="shared" si="1"/>
        <v>2.4666666666666686</v>
      </c>
      <c r="G8" s="9">
        <v>18</v>
      </c>
      <c r="H8" s="6">
        <f t="shared" si="2"/>
        <v>4.8000000000000007</v>
      </c>
      <c r="I8" s="2">
        <v>3</v>
      </c>
      <c r="J8" s="6">
        <f t="shared" si="3"/>
        <v>0.1333333333333333</v>
      </c>
      <c r="K8" s="11">
        <f t="shared" si="4"/>
        <v>134</v>
      </c>
      <c r="L8" s="12">
        <f t="shared" si="5"/>
        <v>18.666666666666671</v>
      </c>
      <c r="M8" s="6">
        <f t="shared" si="6"/>
        <v>69.402985074626869</v>
      </c>
      <c r="N8" s="16">
        <f t="shared" si="7"/>
        <v>2.6977827624881314</v>
      </c>
    </row>
    <row r="9" spans="1:14">
      <c r="A9" s="1">
        <v>43676</v>
      </c>
      <c r="B9" s="3" t="s">
        <v>8</v>
      </c>
      <c r="C9" s="2">
        <v>71</v>
      </c>
      <c r="D9" s="12">
        <f t="shared" si="0"/>
        <v>7.2666666666666657</v>
      </c>
      <c r="E9" s="2">
        <v>32</v>
      </c>
      <c r="F9" s="18">
        <f t="shared" si="1"/>
        <v>-3.5333333333333314</v>
      </c>
      <c r="G9" s="2">
        <v>13</v>
      </c>
      <c r="H9" s="18">
        <f t="shared" si="2"/>
        <v>-0.19999999999999929</v>
      </c>
      <c r="I9" s="9">
        <v>2</v>
      </c>
      <c r="J9" s="18">
        <f t="shared" si="3"/>
        <v>-0.8666666666666667</v>
      </c>
      <c r="K9" s="11">
        <f t="shared" si="4"/>
        <v>118</v>
      </c>
      <c r="L9" s="12">
        <f t="shared" si="5"/>
        <v>2.6666666666666714</v>
      </c>
      <c r="M9" s="6">
        <f t="shared" si="6"/>
        <v>71.186440677966104</v>
      </c>
      <c r="N9" s="16">
        <f t="shared" si="7"/>
        <v>4.481238365827366</v>
      </c>
    </row>
    <row r="10" spans="1:14">
      <c r="A10" s="1">
        <v>43677</v>
      </c>
      <c r="B10" s="3" t="s">
        <v>9</v>
      </c>
      <c r="C10" s="2">
        <v>73</v>
      </c>
      <c r="D10" s="12">
        <f t="shared" si="0"/>
        <v>9.2666666666666657</v>
      </c>
      <c r="E10" s="2">
        <v>38</v>
      </c>
      <c r="F10" s="6">
        <f t="shared" si="1"/>
        <v>2.4666666666666686</v>
      </c>
      <c r="G10" s="2">
        <v>13</v>
      </c>
      <c r="H10" s="18">
        <f t="shared" si="2"/>
        <v>-0.19999999999999929</v>
      </c>
      <c r="I10" s="2">
        <v>3</v>
      </c>
      <c r="J10" s="6">
        <f t="shared" si="3"/>
        <v>0.1333333333333333</v>
      </c>
      <c r="K10" s="11">
        <f t="shared" si="4"/>
        <v>127</v>
      </c>
      <c r="L10" s="12">
        <f t="shared" si="5"/>
        <v>11.666666666666671</v>
      </c>
      <c r="M10" s="6">
        <f t="shared" si="6"/>
        <v>67.716535433070874</v>
      </c>
      <c r="N10" s="16">
        <f t="shared" si="7"/>
        <v>1.0113331209321359</v>
      </c>
    </row>
    <row r="11" spans="1:14">
      <c r="A11" s="1">
        <v>43678</v>
      </c>
      <c r="B11" s="3" t="s">
        <v>1</v>
      </c>
      <c r="C11" s="2">
        <v>80</v>
      </c>
      <c r="D11" s="12">
        <f t="shared" si="0"/>
        <v>16.266666666666666</v>
      </c>
      <c r="E11" s="2">
        <v>35</v>
      </c>
      <c r="F11" s="18">
        <f t="shared" si="1"/>
        <v>-0.53333333333333144</v>
      </c>
      <c r="G11" s="2">
        <v>14</v>
      </c>
      <c r="H11" s="6">
        <f t="shared" si="2"/>
        <v>0.80000000000000071</v>
      </c>
      <c r="I11" s="9">
        <v>2</v>
      </c>
      <c r="J11" s="18">
        <f t="shared" si="3"/>
        <v>-0.8666666666666667</v>
      </c>
      <c r="K11" s="11">
        <f t="shared" si="4"/>
        <v>131</v>
      </c>
      <c r="L11" s="12">
        <f t="shared" si="5"/>
        <v>15.666666666666671</v>
      </c>
      <c r="M11" s="10">
        <f t="shared" si="6"/>
        <v>71.755725190839698</v>
      </c>
      <c r="N11" s="16">
        <f t="shared" si="7"/>
        <v>5.05052287870096</v>
      </c>
    </row>
    <row r="12" spans="1:14">
      <c r="A12" s="1">
        <v>43679</v>
      </c>
      <c r="B12" s="3" t="s">
        <v>3</v>
      </c>
      <c r="C12" s="2">
        <v>78</v>
      </c>
      <c r="D12" s="12">
        <f t="shared" si="0"/>
        <v>14.266666666666666</v>
      </c>
      <c r="E12" s="2">
        <v>34</v>
      </c>
      <c r="F12" s="18">
        <f t="shared" si="1"/>
        <v>-1.5333333333333314</v>
      </c>
      <c r="G12" s="2">
        <v>13</v>
      </c>
      <c r="H12" s="18">
        <f t="shared" si="2"/>
        <v>-0.19999999999999929</v>
      </c>
      <c r="I12" s="9">
        <v>4</v>
      </c>
      <c r="J12" s="6">
        <f t="shared" si="3"/>
        <v>1.1333333333333333</v>
      </c>
      <c r="K12" s="11">
        <f t="shared" si="4"/>
        <v>129</v>
      </c>
      <c r="L12" s="12">
        <f t="shared" si="5"/>
        <v>13.666666666666671</v>
      </c>
      <c r="M12" s="6">
        <f t="shared" si="6"/>
        <v>70.542635658914733</v>
      </c>
      <c r="N12" s="16">
        <f t="shared" si="7"/>
        <v>3.8374333467759953</v>
      </c>
    </row>
    <row r="13" spans="1:14">
      <c r="A13" s="1">
        <v>43680</v>
      </c>
      <c r="B13" s="4" t="s">
        <v>5</v>
      </c>
      <c r="C13" s="2">
        <v>48</v>
      </c>
      <c r="D13" s="18">
        <f t="shared" si="0"/>
        <v>-15.733333333333334</v>
      </c>
      <c r="E13" s="2">
        <v>37</v>
      </c>
      <c r="F13" s="6">
        <f t="shared" si="1"/>
        <v>1.4666666666666686</v>
      </c>
      <c r="G13" s="2">
        <v>11</v>
      </c>
      <c r="H13" s="18">
        <f t="shared" si="2"/>
        <v>-2.1999999999999993</v>
      </c>
      <c r="I13" s="2">
        <v>3</v>
      </c>
      <c r="J13" s="6">
        <f t="shared" si="3"/>
        <v>0.1333333333333333</v>
      </c>
      <c r="K13" s="11">
        <f t="shared" si="4"/>
        <v>99</v>
      </c>
      <c r="L13" s="18">
        <f t="shared" si="5"/>
        <v>-16.333333333333329</v>
      </c>
      <c r="M13" s="6">
        <f t="shared" si="6"/>
        <v>59.595959595959592</v>
      </c>
      <c r="N13" s="19">
        <f t="shared" si="7"/>
        <v>-7.1092427161791463</v>
      </c>
    </row>
    <row r="14" spans="1:14">
      <c r="A14" s="1">
        <v>43681</v>
      </c>
      <c r="B14" s="5" t="s">
        <v>6</v>
      </c>
      <c r="C14" s="2"/>
      <c r="D14" s="12"/>
      <c r="E14" s="2"/>
      <c r="F14" s="6"/>
      <c r="G14" s="2"/>
      <c r="H14" s="6"/>
      <c r="I14" s="2"/>
      <c r="J14" s="6"/>
      <c r="K14" s="11"/>
      <c r="L14" s="12"/>
      <c r="M14" s="6"/>
      <c r="N14" s="16"/>
    </row>
    <row r="15" spans="1:14">
      <c r="A15" s="1">
        <v>43682</v>
      </c>
      <c r="B15" s="3" t="s">
        <v>7</v>
      </c>
      <c r="C15" s="2">
        <v>57</v>
      </c>
      <c r="D15" s="18">
        <f t="shared" si="0"/>
        <v>-6.7333333333333343</v>
      </c>
      <c r="E15" s="2">
        <v>34</v>
      </c>
      <c r="F15" s="18">
        <f t="shared" si="1"/>
        <v>-1.5333333333333314</v>
      </c>
      <c r="G15" s="2">
        <v>12</v>
      </c>
      <c r="H15" s="18">
        <f t="shared" si="2"/>
        <v>-1.1999999999999993</v>
      </c>
      <c r="I15" s="2">
        <v>3</v>
      </c>
      <c r="J15" s="6">
        <f t="shared" si="3"/>
        <v>0.1333333333333333</v>
      </c>
      <c r="K15" s="11">
        <f t="shared" si="4"/>
        <v>106</v>
      </c>
      <c r="L15" s="18">
        <f t="shared" si="5"/>
        <v>-9.3333333333333286</v>
      </c>
      <c r="M15" s="6">
        <f t="shared" si="6"/>
        <v>65.094339622641513</v>
      </c>
      <c r="N15" s="19">
        <f t="shared" si="7"/>
        <v>-1.6108626894972247</v>
      </c>
    </row>
    <row r="16" spans="1:14">
      <c r="A16" s="1">
        <v>43683</v>
      </c>
      <c r="B16" s="3" t="s">
        <v>8</v>
      </c>
      <c r="C16" s="2">
        <v>53</v>
      </c>
      <c r="D16" s="18">
        <f t="shared" si="0"/>
        <v>-10.733333333333334</v>
      </c>
      <c r="E16" s="2">
        <v>32</v>
      </c>
      <c r="F16" s="18">
        <f t="shared" si="1"/>
        <v>-3.5333333333333314</v>
      </c>
      <c r="G16" s="9">
        <v>10</v>
      </c>
      <c r="H16" s="18">
        <f t="shared" si="2"/>
        <v>-3.1999999999999993</v>
      </c>
      <c r="I16" s="2">
        <v>3</v>
      </c>
      <c r="J16" s="6">
        <f t="shared" si="3"/>
        <v>0.1333333333333333</v>
      </c>
      <c r="K16" s="11">
        <f t="shared" si="4"/>
        <v>98</v>
      </c>
      <c r="L16" s="18">
        <f t="shared" si="5"/>
        <v>-17.333333333333329</v>
      </c>
      <c r="M16" s="6">
        <f t="shared" si="6"/>
        <v>64.285714285714292</v>
      </c>
      <c r="N16" s="19">
        <f t="shared" si="7"/>
        <v>-2.419488026424446</v>
      </c>
    </row>
    <row r="17" spans="1:14">
      <c r="A17" s="1">
        <v>43684</v>
      </c>
      <c r="B17" s="3" t="s">
        <v>9</v>
      </c>
      <c r="C17" s="2">
        <v>58</v>
      </c>
      <c r="D17" s="18">
        <f t="shared" si="0"/>
        <v>-5.7333333333333343</v>
      </c>
      <c r="E17" s="9">
        <v>31</v>
      </c>
      <c r="F17" s="18">
        <f t="shared" si="1"/>
        <v>-4.5333333333333314</v>
      </c>
      <c r="G17" s="2">
        <v>13</v>
      </c>
      <c r="H17" s="18">
        <f t="shared" si="2"/>
        <v>-0.19999999999999929</v>
      </c>
      <c r="I17" s="2">
        <v>3</v>
      </c>
      <c r="J17" s="6">
        <f t="shared" si="3"/>
        <v>0.1333333333333333</v>
      </c>
      <c r="K17" s="11">
        <f t="shared" si="4"/>
        <v>105</v>
      </c>
      <c r="L17" s="18">
        <f t="shared" si="5"/>
        <v>-10.333333333333329</v>
      </c>
      <c r="M17" s="6">
        <f t="shared" si="6"/>
        <v>67.61904761904762</v>
      </c>
      <c r="N17" s="16">
        <f t="shared" si="7"/>
        <v>0.91384530690888255</v>
      </c>
    </row>
    <row r="18" spans="1:14">
      <c r="A18" s="1">
        <v>43685</v>
      </c>
      <c r="B18" s="3" t="s">
        <v>1</v>
      </c>
      <c r="C18" s="2">
        <v>54</v>
      </c>
      <c r="D18" s="18">
        <f t="shared" si="0"/>
        <v>-9.7333333333333343</v>
      </c>
      <c r="E18" s="2">
        <v>35</v>
      </c>
      <c r="F18" s="18">
        <f t="shared" si="1"/>
        <v>-0.53333333333333144</v>
      </c>
      <c r="G18" s="2">
        <v>14</v>
      </c>
      <c r="H18" s="6">
        <f t="shared" si="2"/>
        <v>0.80000000000000071</v>
      </c>
      <c r="I18" s="9">
        <v>2</v>
      </c>
      <c r="J18" s="18">
        <f t="shared" si="3"/>
        <v>-0.8666666666666667</v>
      </c>
      <c r="K18" s="11">
        <f t="shared" si="4"/>
        <v>105</v>
      </c>
      <c r="L18" s="18">
        <f t="shared" si="5"/>
        <v>-10.333333333333329</v>
      </c>
      <c r="M18" s="6">
        <f t="shared" si="6"/>
        <v>64.761904761904759</v>
      </c>
      <c r="N18" s="19">
        <f t="shared" si="7"/>
        <v>-1.9432975502339787</v>
      </c>
    </row>
    <row r="19" spans="1:14">
      <c r="A19" s="1">
        <v>43686</v>
      </c>
      <c r="B19" s="3" t="s">
        <v>3</v>
      </c>
      <c r="C19" s="2">
        <v>51</v>
      </c>
      <c r="D19" s="18">
        <f t="shared" si="0"/>
        <v>-12.733333333333334</v>
      </c>
      <c r="E19" s="2">
        <v>40</v>
      </c>
      <c r="F19" s="6">
        <f t="shared" si="1"/>
        <v>4.4666666666666686</v>
      </c>
      <c r="G19" s="2">
        <v>11</v>
      </c>
      <c r="H19" s="18">
        <f t="shared" si="2"/>
        <v>-2.1999999999999993</v>
      </c>
      <c r="I19" s="2">
        <v>3</v>
      </c>
      <c r="J19" s="6">
        <f t="shared" si="3"/>
        <v>0.1333333333333333</v>
      </c>
      <c r="K19" s="11">
        <f t="shared" si="4"/>
        <v>105</v>
      </c>
      <c r="L19" s="18">
        <f t="shared" si="5"/>
        <v>-10.333333333333329</v>
      </c>
      <c r="M19" s="6">
        <f t="shared" si="6"/>
        <v>59.047619047619051</v>
      </c>
      <c r="N19" s="19">
        <f t="shared" si="7"/>
        <v>-7.6575832645196868</v>
      </c>
    </row>
    <row r="20" spans="1:14">
      <c r="A20" s="1">
        <v>43687</v>
      </c>
      <c r="B20" s="4" t="s">
        <v>5</v>
      </c>
      <c r="C20" s="9">
        <v>38</v>
      </c>
      <c r="D20" s="18">
        <f t="shared" si="0"/>
        <v>-25.733333333333334</v>
      </c>
      <c r="E20" s="2">
        <v>35</v>
      </c>
      <c r="F20" s="18">
        <f t="shared" si="1"/>
        <v>-0.53333333333333144</v>
      </c>
      <c r="G20" s="2">
        <v>13</v>
      </c>
      <c r="H20" s="18">
        <f t="shared" si="2"/>
        <v>-0.19999999999999929</v>
      </c>
      <c r="I20" s="9">
        <v>2</v>
      </c>
      <c r="J20" s="18">
        <f t="shared" si="3"/>
        <v>-0.8666666666666667</v>
      </c>
      <c r="K20" s="9">
        <f t="shared" si="4"/>
        <v>88</v>
      </c>
      <c r="L20" s="18">
        <f t="shared" si="5"/>
        <v>-27.333333333333329</v>
      </c>
      <c r="M20" s="10">
        <f t="shared" si="6"/>
        <v>57.95454545454546</v>
      </c>
      <c r="N20" s="19">
        <f t="shared" si="7"/>
        <v>-8.7506568575932775</v>
      </c>
    </row>
    <row r="21" spans="1:14">
      <c r="B21" s="3" t="s">
        <v>18</v>
      </c>
      <c r="C21" s="2">
        <f>SUM(C4:C20)</f>
        <v>956</v>
      </c>
      <c r="D21" s="12"/>
      <c r="E21" s="2">
        <f t="shared" ref="E21:K21" si="8">SUM(E4:E20)</f>
        <v>533</v>
      </c>
      <c r="F21" s="6"/>
      <c r="G21" s="2">
        <f t="shared" si="8"/>
        <v>198</v>
      </c>
      <c r="H21" s="6"/>
      <c r="I21" s="2">
        <f t="shared" si="8"/>
        <v>43</v>
      </c>
      <c r="J21" s="6"/>
      <c r="K21" s="2">
        <f t="shared" si="8"/>
        <v>1730</v>
      </c>
      <c r="L21" s="12"/>
      <c r="M21" s="6">
        <f t="shared" si="6"/>
        <v>66.705202312138738</v>
      </c>
      <c r="N21" s="16"/>
    </row>
    <row r="22" spans="1:14">
      <c r="B22" s="3" t="s">
        <v>15</v>
      </c>
      <c r="C22" s="6">
        <f>C21/15</f>
        <v>63.733333333333334</v>
      </c>
      <c r="D22" s="12">
        <f t="shared" si="0"/>
        <v>0</v>
      </c>
      <c r="E22" s="6">
        <f t="shared" ref="E22:K22" si="9">E21/15</f>
        <v>35.533333333333331</v>
      </c>
      <c r="F22" s="6">
        <f t="shared" si="1"/>
        <v>0</v>
      </c>
      <c r="G22" s="6">
        <f t="shared" si="9"/>
        <v>13.2</v>
      </c>
      <c r="H22" s="6">
        <f t="shared" si="2"/>
        <v>0</v>
      </c>
      <c r="I22" s="6">
        <f t="shared" si="9"/>
        <v>2.8666666666666667</v>
      </c>
      <c r="J22" s="6">
        <f t="shared" si="3"/>
        <v>0</v>
      </c>
      <c r="K22" s="6">
        <f t="shared" si="9"/>
        <v>115.33333333333333</v>
      </c>
      <c r="L22" s="12">
        <f t="shared" si="5"/>
        <v>0</v>
      </c>
      <c r="M22" s="6">
        <f>(C22+G22)/K22*100</f>
        <v>66.705202312138738</v>
      </c>
      <c r="N22" s="16">
        <f t="shared" si="7"/>
        <v>0</v>
      </c>
    </row>
    <row r="23" spans="1:14">
      <c r="B23" s="3" t="s">
        <v>16</v>
      </c>
      <c r="C23" s="9">
        <v>90</v>
      </c>
      <c r="D23" s="11"/>
      <c r="E23" s="9">
        <v>42</v>
      </c>
      <c r="F23" s="11"/>
      <c r="G23" s="9">
        <v>18</v>
      </c>
      <c r="H23" s="11"/>
      <c r="I23" s="9">
        <v>4</v>
      </c>
      <c r="J23" s="11"/>
      <c r="K23" s="9">
        <v>148</v>
      </c>
      <c r="L23" s="11"/>
      <c r="M23" s="10">
        <v>71.8</v>
      </c>
    </row>
    <row r="24" spans="1:14">
      <c r="B24" s="3" t="s">
        <v>17</v>
      </c>
      <c r="C24" s="9">
        <v>38</v>
      </c>
      <c r="D24" s="11"/>
      <c r="E24" s="9">
        <v>31</v>
      </c>
      <c r="F24" s="11"/>
      <c r="G24" s="9">
        <v>10</v>
      </c>
      <c r="H24" s="11"/>
      <c r="I24" s="9">
        <v>2</v>
      </c>
      <c r="J24" s="11"/>
      <c r="K24" s="9">
        <v>88</v>
      </c>
      <c r="L24" s="11"/>
      <c r="M24" s="10">
        <v>58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集計とグラフ</vt:lpstr>
      <vt:lpstr>平均との差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NEC-PCuser</cp:lastModifiedBy>
  <cp:lastPrinted>2019-09-04T01:36:22Z</cp:lastPrinted>
  <dcterms:created xsi:type="dcterms:W3CDTF">2019-08-11T06:33:08Z</dcterms:created>
  <dcterms:modified xsi:type="dcterms:W3CDTF">2019-09-07T01:03:46Z</dcterms:modified>
</cp:coreProperties>
</file>